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7310"/>
  </bookViews>
  <sheets>
    <sheet name="Opcioni 1" sheetId="5" r:id="rId1"/>
    <sheet name="Opcioni 2" sheetId="2" r:id="rId2"/>
    <sheet name="Opcioni 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1" i="3" l="1"/>
  <c r="I61" i="3"/>
  <c r="E50" i="3"/>
  <c r="E49" i="3"/>
  <c r="F49" i="3"/>
  <c r="H49" i="3"/>
  <c r="E52" i="3"/>
  <c r="F52" i="3"/>
  <c r="G52" i="3"/>
  <c r="H52" i="3"/>
  <c r="D52" i="3"/>
  <c r="E48" i="3"/>
  <c r="F48" i="3"/>
  <c r="H48" i="3"/>
  <c r="E53" i="3"/>
  <c r="F53" i="3"/>
  <c r="G53" i="3"/>
  <c r="H53" i="3"/>
  <c r="J26" i="3" l="1"/>
  <c r="D38" i="3" l="1"/>
  <c r="I51" i="3"/>
  <c r="D49" i="3"/>
  <c r="D48" i="3" l="1"/>
  <c r="D53" i="3"/>
  <c r="I52" i="3"/>
  <c r="E57" i="3"/>
  <c r="F57" i="3"/>
  <c r="D57" i="3"/>
  <c r="I53" i="3" l="1"/>
  <c r="F61" i="3" l="1"/>
  <c r="E61" i="3"/>
  <c r="D61" i="3"/>
  <c r="J44" i="3"/>
  <c r="J43" i="3"/>
  <c r="J42" i="3"/>
  <c r="J41" i="3"/>
  <c r="J40" i="3"/>
  <c r="J39" i="3"/>
  <c r="J38" i="3"/>
  <c r="J37" i="3"/>
  <c r="J36" i="3"/>
  <c r="J35" i="3"/>
  <c r="J33" i="3"/>
  <c r="J34" i="3"/>
  <c r="J32" i="3"/>
  <c r="J31" i="3"/>
  <c r="J30" i="3"/>
  <c r="J29" i="3"/>
  <c r="J21" i="3"/>
  <c r="J28" i="3"/>
  <c r="J25" i="3"/>
  <c r="J24" i="3"/>
  <c r="J23" i="3"/>
  <c r="J27" i="3"/>
  <c r="J22" i="3"/>
  <c r="J18" i="3" l="1"/>
  <c r="J17" i="3"/>
  <c r="G16" i="3"/>
  <c r="G49" i="3" l="1"/>
  <c r="I49" i="3" s="1"/>
  <c r="G48" i="3"/>
  <c r="G61" i="3" s="1"/>
  <c r="J16" i="3"/>
  <c r="J12" i="3"/>
  <c r="J13" i="3"/>
  <c r="J11" i="3"/>
  <c r="I50" i="3" l="1"/>
</calcChain>
</file>

<file path=xl/sharedStrings.xml><?xml version="1.0" encoding="utf-8"?>
<sst xmlns="http://schemas.openxmlformats.org/spreadsheetml/2006/main" count="279" uniqueCount="151">
  <si>
    <t>Qëllimi i</t>
  </si>
  <si>
    <t>politikës</t>
  </si>
  <si>
    <t>Reforma e qeverisjes së arsimit dhe aftësimit profesional në Kosovë</t>
  </si>
  <si>
    <t>Shifra e kostos së pritur</t>
  </si>
  <si>
    <t>Objektivi strategjik</t>
  </si>
  <si>
    <t>Harmonizimi i arsimit dhe aftësimit profesional me kërkesat e tregut të punës</t>
  </si>
  <si>
    <t>Produktet, aktivitetet, viti dhe organizata/departamenti përgjegjës</t>
  </si>
  <si>
    <t>Objektivat Specifike 1, 2 dhe 3</t>
  </si>
  <si>
    <t>Produkti 1.1</t>
  </si>
  <si>
    <t>Viti 1</t>
  </si>
  <si>
    <t>Viti 2</t>
  </si>
  <si>
    <t>Viti 3</t>
  </si>
  <si>
    <t>Viti 4</t>
  </si>
  <si>
    <t>Viti 5</t>
  </si>
  <si>
    <t>Institucioni /departamenti përgjegjës</t>
  </si>
  <si>
    <t>Aktiviteti 1.1.1</t>
  </si>
  <si>
    <t>/</t>
  </si>
  <si>
    <t>MASHTI</t>
  </si>
  <si>
    <t>Aktiviteti 1.1.2</t>
  </si>
  <si>
    <t>Aktiviteti 1.1.3</t>
  </si>
  <si>
    <t>Produkti 1.2</t>
  </si>
  <si>
    <t>Aktiviteti 1.2.1</t>
  </si>
  <si>
    <t>Përfshirja e zërit të agjencive donatore</t>
  </si>
  <si>
    <t>Objektivat Specifike 4, 5 dhe 6</t>
  </si>
  <si>
    <t>Produkti 2.1</t>
  </si>
  <si>
    <t>Ristrukturimi i agjencisë së re</t>
  </si>
  <si>
    <t>Aktiviteti 2.1.1</t>
  </si>
  <si>
    <t>MASHTI &amp; AAFPRr</t>
  </si>
  <si>
    <t>Produkti 2.2</t>
  </si>
  <si>
    <t>Përzgjedhja e një game të nëpunësve civil që janë kompetentë dhe të aftë për ta zbatuar në praktikë reformën</t>
  </si>
  <si>
    <t>Aktiviteti 2.1.2</t>
  </si>
  <si>
    <t>Dizajnimi dhe hapja e konkursit publik për rekrutim të nëpunësve të ri</t>
  </si>
  <si>
    <t>Rishikimi i UA-ve aktuale</t>
  </si>
  <si>
    <t>Themelimi i grupit punues</t>
  </si>
  <si>
    <t>Validimi i dokumenteve strategjike të reja me palët e interesit</t>
  </si>
  <si>
    <t>Ndryshimi i UA-ve aktuale</t>
  </si>
  <si>
    <t>Konsultimet publike për UA-të</t>
  </si>
  <si>
    <t>Themelimi i grupit punues për ristrukturim</t>
  </si>
  <si>
    <t>Draftimi i ligjit të ri për AAP-në</t>
  </si>
  <si>
    <t>Hartimi i ligjit të ri/miratimi</t>
  </si>
  <si>
    <t>Validimi i ligjit të ri me palët e interesit</t>
  </si>
  <si>
    <t>Miratimi i ligjit të ri për AAP-në për të rritur dhe KKK-në</t>
  </si>
  <si>
    <t>Konsultimet publike për ligjin e ri</t>
  </si>
  <si>
    <t>Themelimi i grupit punues për ligjin për AAP për të Rritur dhe Ligjit për KKK-në</t>
  </si>
  <si>
    <t>Hartimi ligjeve të reja për AAP-në për të Rritur dhe Ligjit për KKK-në</t>
  </si>
  <si>
    <t>Material shpenzues per stafin aktual dhe stafin e ri</t>
  </si>
  <si>
    <t>BK</t>
  </si>
  <si>
    <t>Aktiviteti 2.2.1</t>
  </si>
  <si>
    <t>Promovimi i zhvillimit të mësimdhënësve në karrierë</t>
  </si>
  <si>
    <t>Mbikëqyrja e vazhdueshme dhe vlerësimi i realizimit të ZHPM</t>
  </si>
  <si>
    <t>Autoriteti Kombëtar i Kualifikimeve</t>
  </si>
  <si>
    <t>Aktiviteti 3.3.5</t>
  </si>
  <si>
    <t>Krijimi i mekanizmave të pavarur me përgjegjësi për akreditimin dhe licencimin e IAAP-ve dhe IAAPRr-ve në kuadër të agjencisë së re’; ‘Parashikimi i një mekanizmi që i ndërlidh programet e arsimit dhe aftësimit profesional me nevojat e tregut’, dhe, ‘Krijimi i një qarku llogaridhënës në fushën e arsimit dhe aftësimit profesional’.</t>
  </si>
  <si>
    <t>Aktiviteti 2.1.8</t>
  </si>
  <si>
    <t>Aktiviteti 2.1.10</t>
  </si>
  <si>
    <t>Aktiviteti 2.1.11</t>
  </si>
  <si>
    <t>Aktiviteti 2.1.12</t>
  </si>
  <si>
    <t>Aktiviteti 2.1.13</t>
  </si>
  <si>
    <t xml:space="preserve">Aktiviteti 1.1.2 </t>
  </si>
  <si>
    <t xml:space="preserve">Aktiviteti 1.1.3 </t>
  </si>
  <si>
    <t>Aktiviteti 2.2.2</t>
  </si>
  <si>
    <t>Aktiviteti 2.2.3</t>
  </si>
  <si>
    <t>Produkti 5.3.</t>
  </si>
  <si>
    <t>Objektivi specifik: Fuqizimi i mekanizmave dhe kapaciteteve për zbatimin e sistemit për sigurimin e cilësisë</t>
  </si>
  <si>
    <t>MASHTI dhe Donatoret</t>
  </si>
  <si>
    <t>MASHTI dhe donatoret</t>
  </si>
  <si>
    <t>Zbatimi i sistemit për vlerësimin e performancës së mësimdhënësve duke u bazuar në standardet për mësimdhënës, bazuar në qasjet e vendosura nga aktivitetet 2.8.1. dhe 2.8.2. 2.8.15. Përditësimi i bazës së të dhënave të ZHPM dhe të sistemit të licencimit të</t>
  </si>
  <si>
    <t>Përcaktimi i llojeve dhe niveleve të kualifikimeve që ofrohen nga institucionet e arsimit dhe aftësimit profesional, në bashkëpunim me partnerët social.</t>
  </si>
  <si>
    <t>3.1.4</t>
  </si>
  <si>
    <t>Riorganizimi i rrjetit të institucioneve të arsimit dhe aftësimit profesional në përputhje me nevojat e tregut të punës</t>
  </si>
  <si>
    <t>3.1.5</t>
  </si>
  <si>
    <t>3.1.6</t>
  </si>
  <si>
    <t>Ngritja e kapaciteteve për shfrytëzimin e platformave në nivel qendror, lokal dhe në nivel të institucioneve të arsimit dhe aftësimit profesional</t>
  </si>
  <si>
    <t>Objektivi specifik: Finalizimi i pakos kurrikulare për kualifikimet që ofrohen nga institucionet e arsimit dhe aftësimit profesional, në përputhje me nevojat e tregut të punës dhe me trendët e transformimit</t>
  </si>
  <si>
    <t>Aktiviteti 3.3.2</t>
  </si>
  <si>
    <t>Aktiviteti 3.3.3</t>
  </si>
  <si>
    <t>Aktiviteti 3.3.4</t>
  </si>
  <si>
    <t>Zhvillimi i vazhdueshëm profesional i mësimdhënësve të IAAP-ve.</t>
  </si>
  <si>
    <t>Aktiviteti 3.3.7</t>
  </si>
  <si>
    <t>Ngritja e kapaciteteve të udhëheqësve të institucioneve të arsimit dhe aftësimit profesional për bashkëpunim ndërkombëtar</t>
  </si>
  <si>
    <t>Aktiviteti 3.3.9</t>
  </si>
  <si>
    <t>Krijimi i rrjeteve të udhëheqësve të IAAP-ve për shkëmbim të informatave dhe përvojave (Komunitetet për të mësuar së bashku).</t>
  </si>
  <si>
    <t>Aktiviteti 3.3.10</t>
  </si>
  <si>
    <t>Aktiviteti 3.3.11</t>
  </si>
  <si>
    <t>BK dhe donatoret</t>
  </si>
  <si>
    <t>Ngritja e kapaciteteve të udhëheqësve, mësimdhënësve dhe instruktorëve për organizimin e mësimit në vendin e punës dhe zbatimin e modelit të shkollës ndërmarrëse.</t>
  </si>
  <si>
    <t>Aktiviteti 3.3.12</t>
  </si>
  <si>
    <t>Mbështetja e nxënësve të arsimit dhe aftësimit profesional për realizimin e mësimit në vendin e punës.</t>
  </si>
  <si>
    <t>Aktiviteti 3.4.3</t>
  </si>
  <si>
    <t>BK dhe ndermarrjet</t>
  </si>
  <si>
    <t>Aktiviteti 3.4.5</t>
  </si>
  <si>
    <t>Ngritja e kapaciteteve të institucioneve të arsimit dhe aftësimit profesional për shërbimet e këshillimit dhe orientimit në karrierë.</t>
  </si>
  <si>
    <t>Organizimi i ngjarjeve promovuese dhe fushatave mbi rëndësinë dhe mundësitë që ofron arsimi dhe aftësimi profesional.</t>
  </si>
  <si>
    <t>Aktiviteti 3.4.7</t>
  </si>
  <si>
    <t>Aktiviteti 3.4.8</t>
  </si>
  <si>
    <t>Buxheti i Kosovës</t>
  </si>
  <si>
    <t>Aktiviteti 3.5.7</t>
  </si>
  <si>
    <t>Buxheti i Kosovës Donatorët</t>
  </si>
  <si>
    <t>Parashikimi i një mekanizmi që i ndërlidh programet e arsimit dhe aftësimit profesional me nevojat e tregut</t>
  </si>
  <si>
    <t>Buxheti I Kosovës</t>
  </si>
  <si>
    <t>Hartimi i pakos së kualifikimit për të gjitha kualifikimet që ofrohen në IAAP, përfshirë kualifikimet që ofrohen përmes mësimit dual nëse ekzistojnë mundësitë dhe interesi i biznesit.</t>
  </si>
  <si>
    <t xml:space="preserve"> Rishikimi i dokumentacionit administrativ dhe pedagogjik për</t>
  </si>
  <si>
    <t>Ristrukturimi i institucioneve qëndrore të fushës së arsimit dhe aftësimit profesional:Fuqizimi i agjencisë së re me një qark të plotë të kompetencave në fushën ekzekutive, administrative, rregullative në fushën e arsimit dhe aftësimit profesional e KKK-së’, dhe, ‘Harmonizimi i ligjeve të fushës së arsimit dhe aftësimit profesional në një akt ligjor’</t>
  </si>
  <si>
    <t>MASHTI &amp; AAFPRr dhe AKK</t>
  </si>
  <si>
    <t>Paga dhe shtesa</t>
  </si>
  <si>
    <t>Mallra dhe sherbime</t>
  </si>
  <si>
    <t xml:space="preserve">Shpenzime komunale </t>
  </si>
  <si>
    <t>Subvencione dhe transfere</t>
  </si>
  <si>
    <t>Investime Kapitale</t>
  </si>
  <si>
    <t>Totali i buxhetit për vitet 2024-2029</t>
  </si>
  <si>
    <t xml:space="preserve">Totali i buxhetit </t>
  </si>
  <si>
    <t>Opsioni nr. 1</t>
  </si>
  <si>
    <t>Opsioni nr. 2</t>
  </si>
  <si>
    <t xml:space="preserve">Hartimin e  legjislacionit sekondar </t>
  </si>
  <si>
    <t>Hartimi dhe rishikimi i materialeve mësimore (fizike dhe digjitale), në harmoni me kërkesat e kurrikulës dhe me standardet përkatëse.</t>
  </si>
  <si>
    <t>Verifikimi i standardeve të profesionit.</t>
  </si>
  <si>
    <t>Digjitalizimi i AAP-së.</t>
  </si>
  <si>
    <t>MASHTI-DKA-donatoret</t>
  </si>
  <si>
    <t>3.1.8, 32.5</t>
  </si>
  <si>
    <t>Totali i buxhetit për 5 vite</t>
  </si>
  <si>
    <t>Totali për vitet 2024-2028</t>
  </si>
  <si>
    <t xml:space="preserve">Totali i buxhetit për vite </t>
  </si>
  <si>
    <t xml:space="preserve">Zbatimi i konceptdokumentit sipas këtij opsioni nuk do të ketë implikim shtesë buxhetor  në Buxhetin e Republikës së Kosovës pasi që vazhdohet me gjendjen aktuale, megjithatë do të vazhdohej të financohej një sistem qeverisjeje i arsimit dhe aftësimit profesional që nuk është mjaftueshëm efikas për shpenzimin e parasë publike.  </t>
  </si>
  <si>
    <t>Objektivat specifike 4, 5 dhe 6</t>
  </si>
  <si>
    <t>‘Krijimi i mekanizmave të pavarur me përgjegjësi për akreditimin dhe licencimin e IAAP-ve dhe IAAPRr-ve në kuadër të agjencisë së re’; ‘Parashikimi i një mekanizmi që i ndërlidh programet e arsimit dhe aftësimit profesional me nevojat e tregut’ dhe ‘Krijimi i një qarku llogaridhënës në fushën e arsimit dhe aftësimit profesional’.</t>
  </si>
  <si>
    <t xml:space="preserve">Opsioni i tretë trajton drejtpërdrejt të gjitha problemet dhe pasojat e identifikuara nga ky konceptdokument dhe si rrjedhojë e bën të logjikshme rekomandimin tek Qeveria e Republikës së Kosovës për ta miratuar atë si opsionin më adekuat.  Opsioni i rekomanduar si reformë të strukturës institucionale të arsimit dhe aftësimit profesional dhe KKK-së në Republikën e Kosovës përmes  plotësim-ndryshimeve të ligjeve </t>
  </si>
  <si>
    <t xml:space="preserve"> kosto e vlerësuar për 5 vite</t>
  </si>
  <si>
    <t>MASHTI -Donatorët-GIZ-i</t>
  </si>
  <si>
    <t>MASHTI/Donatorë</t>
  </si>
  <si>
    <t>Hartimi i  legjislacionit sekondar për tri ligjet</t>
  </si>
  <si>
    <t>Themelimi i grupit punues për hartimin e tri ligjeve: Ligji i AAP, Ligji i arsimit për të rritur dhe Ligji i Kualifikimeve Kombëtare</t>
  </si>
  <si>
    <t>Zbatimi i plotë i UA-ve-Konsultimet publike për procesin e zbatimit</t>
  </si>
  <si>
    <t>Përzgjedhja e  nëpunësve civil që janë kompetentë dhe të aftë për ta zbatuar në praktikë reformën</t>
  </si>
  <si>
    <t xml:space="preserve"> Pagesat e 13 anëtarëve të këshillit</t>
  </si>
  <si>
    <t>Krijimi i hapësirave shkollore për punë laboratorike dhe kabinetike (pajisja me pako laboratorike  dhe materiale mësimore), inventarizim, kënde pushuese si dhe pajisje dhe pasurimi i bibliotekave</t>
  </si>
  <si>
    <t>Avancimi i pjesës praktike të studimit për ta bërë më relevante profesionin e mësuesisë dhe përgatitjen për hyrje në profesion.</t>
  </si>
  <si>
    <t>MASHTI dhe Donatorët</t>
  </si>
  <si>
    <t>Për zbatimin e këtij dokumenti kërkohen mjete shtesë buxhetore nga Buxheti I Republikës së  Kosovës në shumë  prej 21,892,431 euro për vitet 2024-2028</t>
  </si>
  <si>
    <t>Kerkesa e shpërndarë në vite</t>
  </si>
  <si>
    <t>Totali i ndarjeve buxhetore AKK dhe Agjencinë me ligjin vjetor të buxhetit nr. 08/L-260</t>
  </si>
  <si>
    <t>Agjencia e Arsimit dhe Aftësimit Prof. AP</t>
  </si>
  <si>
    <t>Konceptdokumenti për Ligjin e AAP,ARr dhe AKK</t>
  </si>
  <si>
    <t>Zhvillimi dhe ofrimi i kualifikimeve modulare si dhe kurseve joformale të ARr në institucionet arsimore.</t>
  </si>
  <si>
    <t>Mbështetja e nxënësve me bursa në drejtimet deficitare dhe drejtimet teknike për vajza si dhe nga kategoritë e cenueshme sociale dhe grupet e nënpërfaqësuara në fusha/profile të caktuara të arsimit dhe aftësimit profesional.</t>
  </si>
  <si>
    <t>Investime në zgjerimin dhe përmirësimin e infrastrukturës së institucioneve të arsimit dhe aftësimit profesional për realizimin e mësimit praktik dhe ndërtimet/renovimet e vazhdueshme.</t>
  </si>
  <si>
    <t xml:space="preserve">Kategorizimi dhe standardizimi i strukturës organizative të institucioneve të arsimit dhe aftësimit profesional, ngritja e kapaciteteve në zbatim të cilësisë </t>
  </si>
  <si>
    <t>Struktura orgonizative e Agjencisë dhe AKK</t>
  </si>
  <si>
    <t xml:space="preserve">Opsioni i tretë trajton drejtpërdrejt të gjitha problemet dhe pasojat e identifikuara nga ky konceptdokument dhe si rrjedhojë e bën të logjikshëm rekomandimin tek Qeveria e Republikës së Kosovës për ta miratuar atë si opsionin më adekuat.  Opsioni i rekomonduar reformë të strukturës institucionale të arsimit dhe aftësimit profesional dhe KKK-së në Republikën e Kosovës përmes  plotësim-ndryshimeve të ligjeve. Opsioni i 3 bën Reformë në AAP në  rritje të efektivitetit të strukturës institucionale në fushën e arsimit dhe aftësimit profesional:        1. Harmonizimin e ligjeve të fushës së arsimit dhe aftësimit profesional në një akt të vetëm ligjor;
  2. Njësimin e tërë strukturave të formës 'agjenci ekzekutive' apo trupa të ngjashme të themeluara me ligje apo akte nënligjore në fushën e arsimit dhe aftësimit profesional, në një trupë të vetme, preferueshëm të formës agjenci e re ekzekutive pranë Ministrisë së Arsimit;
  3. Fuquzimin e trupës së  nevojshme në funksionet ekzekutive/administrative, mbështetëse, asistuese, financuese për IAAP-të dhe IAAPRr-të, dhe politikbërëse në të gjitha komponentet.
</t>
  </si>
  <si>
    <t xml:space="preserve">Zbatimi  i konceptdokumentit sipas këtij opsioni të dytë pritet të ketë ndonjë ndikim të ulët buxhetor shtesë. Ndaj gjendjes aktuale do të vazhdohet me plotësim- ndryshimin e akteve nënligjore. Zbatimi i këtij konceptdokumenti sipas këtij opsoni do të kishte ndikim minimal pozitiv në ngritjen e cilësisë së arsimit në AAP në vend. Gjithashtu, nuk do të fuqizonte ndërlidhjen e arsimit dhe aftësimit profesional me nevojat e tregut të punës dhe industrive prodhuese e shërbyese në Kosovë. </t>
  </si>
  <si>
    <t>‘Ristrukturimi i institucioneve qendrore të fushës së arsimit dhe aftësimit profesional’; ‘Fuqizimi i agjencisë së re me një qark të plotë të kompetencave në fushën ekzekutive, administrative, rregullative në fushën e arsimit dhe aftësimit profesional e KKK-së’ dhe  ‘Harmonizimi i ligjeve të fushës së arsimit dhe aftësimit profesional në një akt ligjor’</t>
  </si>
  <si>
    <t>‘Ristrukturimi i institucioneve qëndrore të fushës së arsimit dhe aftësimit profesional’; ‘Fuqizimi i agjencisë së re me një qark të plotë të kompetencave në fushën ekzekutive, administrative, rregullative në fushën e arsimit dhe aftësimit profesional e KKK-së’ dhe ‘Harmonizimi i ligjeve të fushës së arsimit dhe aftësimit profesional në një akt ligjor’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</si>
</sst>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rgb="FF44546A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0" borderId="1" xfId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43" fontId="0" fillId="0" borderId="0" xfId="0" applyNumberFormat="1"/>
    <xf numFmtId="165" fontId="2" fillId="0" borderId="1" xfId="1" applyNumberFormat="1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0" fillId="0" borderId="17" xfId="0" applyBorder="1"/>
    <xf numFmtId="0" fontId="0" fillId="0" borderId="19" xfId="0" applyBorder="1"/>
    <xf numFmtId="0" fontId="0" fillId="0" borderId="18" xfId="0" applyBorder="1"/>
    <xf numFmtId="3" fontId="0" fillId="0" borderId="1" xfId="0" applyNumberFormat="1" applyBorder="1"/>
    <xf numFmtId="43" fontId="0" fillId="0" borderId="1" xfId="1" applyFont="1" applyBorder="1"/>
    <xf numFmtId="43" fontId="0" fillId="0" borderId="1" xfId="0" applyNumberForma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3" fontId="0" fillId="0" borderId="2" xfId="0" applyNumberFormat="1" applyBorder="1"/>
    <xf numFmtId="164" fontId="0" fillId="0" borderId="2" xfId="1" applyNumberFormat="1" applyFont="1" applyBorder="1"/>
    <xf numFmtId="165" fontId="0" fillId="0" borderId="2" xfId="1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0" fontId="4" fillId="2" borderId="0" xfId="0" applyFont="1" applyFill="1" applyAlignment="1">
      <alignment wrapText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5" fillId="3" borderId="26" xfId="0" applyFont="1" applyFill="1" applyBorder="1" applyAlignment="1">
      <alignment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 indent="3"/>
    </xf>
    <xf numFmtId="0" fontId="2" fillId="0" borderId="20" xfId="0" applyFont="1" applyBorder="1"/>
    <xf numFmtId="0" fontId="2" fillId="0" borderId="21" xfId="0" applyFont="1" applyBorder="1"/>
    <xf numFmtId="3" fontId="2" fillId="0" borderId="23" xfId="0" applyNumberFormat="1" applyFont="1" applyBorder="1" applyAlignment="1">
      <alignment horizontal="right" vertical="center" wrapText="1" indent="1"/>
    </xf>
    <xf numFmtId="3" fontId="2" fillId="0" borderId="24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0" fontId="5" fillId="0" borderId="25" xfId="0" applyFont="1" applyBorder="1"/>
    <xf numFmtId="3" fontId="5" fillId="0" borderId="3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3" fontId="0" fillId="0" borderId="0" xfId="0" applyNumberFormat="1" applyAlignment="1">
      <alignment horizontal="right"/>
    </xf>
    <xf numFmtId="3" fontId="0" fillId="0" borderId="0" xfId="0" applyNumberFormat="1"/>
    <xf numFmtId="165" fontId="4" fillId="2" borderId="0" xfId="1" applyNumberFormat="1" applyFont="1" applyFill="1" applyBorder="1"/>
    <xf numFmtId="0" fontId="0" fillId="2" borderId="1" xfId="0" applyFill="1" applyBorder="1" applyAlignment="1">
      <alignment wrapText="1"/>
    </xf>
    <xf numFmtId="3" fontId="5" fillId="0" borderId="29" xfId="0" applyNumberFormat="1" applyFont="1" applyBorder="1" applyAlignment="1">
      <alignment vertical="center" wrapText="1"/>
    </xf>
    <xf numFmtId="0" fontId="0" fillId="0" borderId="30" xfId="0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22" xfId="0" applyNumberFormat="1" applyBorder="1"/>
    <xf numFmtId="165" fontId="4" fillId="3" borderId="23" xfId="1" applyNumberFormat="1" applyFont="1" applyFill="1" applyBorder="1"/>
    <xf numFmtId="165" fontId="4" fillId="3" borderId="24" xfId="1" applyNumberFormat="1" applyFont="1" applyFill="1" applyBorder="1"/>
    <xf numFmtId="165" fontId="4" fillId="3" borderId="34" xfId="1" applyNumberFormat="1" applyFont="1" applyFill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tabSelected="1" workbookViewId="0">
      <selection activeCell="B22" sqref="B22"/>
    </sheetView>
  </sheetViews>
  <sheetFormatPr defaultRowHeight="14.5" x14ac:dyDescent="0.35"/>
  <cols>
    <col min="2" max="2" width="43.453125" customWidth="1"/>
  </cols>
  <sheetData>
    <row r="2" spans="2:11" ht="15" thickBot="1" x14ac:dyDescent="0.4"/>
    <row r="3" spans="2:11" x14ac:dyDescent="0.35">
      <c r="B3" s="51" t="s">
        <v>111</v>
      </c>
      <c r="C3" s="70" t="s">
        <v>2</v>
      </c>
      <c r="D3" s="71"/>
      <c r="E3" s="71"/>
      <c r="F3" s="71"/>
      <c r="G3" s="71"/>
      <c r="H3" s="71"/>
      <c r="I3" s="71"/>
      <c r="J3" s="72"/>
      <c r="K3" s="67" t="s">
        <v>3</v>
      </c>
    </row>
    <row r="4" spans="2:11" ht="15" thickBot="1" x14ac:dyDescent="0.4">
      <c r="B4" s="13" t="s">
        <v>1</v>
      </c>
      <c r="C4" s="73"/>
      <c r="D4" s="74"/>
      <c r="E4" s="74"/>
      <c r="F4" s="74"/>
      <c r="G4" s="74"/>
      <c r="H4" s="74"/>
      <c r="I4" s="74"/>
      <c r="J4" s="75"/>
      <c r="K4" s="68"/>
    </row>
    <row r="5" spans="2:11" ht="15" thickBot="1" x14ac:dyDescent="0.4">
      <c r="B5" s="13" t="s">
        <v>4</v>
      </c>
      <c r="C5" s="76" t="s">
        <v>5</v>
      </c>
      <c r="D5" s="77"/>
      <c r="E5" s="77"/>
      <c r="F5" s="77"/>
      <c r="G5" s="77"/>
      <c r="H5" s="77"/>
      <c r="I5" s="77"/>
      <c r="J5" s="78"/>
      <c r="K5" s="68"/>
    </row>
    <row r="6" spans="2:11" x14ac:dyDescent="0.35">
      <c r="B6" s="67"/>
      <c r="C6" s="70" t="s">
        <v>6</v>
      </c>
      <c r="D6" s="71"/>
      <c r="E6" s="71"/>
      <c r="F6" s="71"/>
      <c r="G6" s="71"/>
      <c r="H6" s="71"/>
      <c r="I6" s="71"/>
      <c r="J6" s="72"/>
      <c r="K6" s="68"/>
    </row>
    <row r="7" spans="2:11" ht="15" thickBot="1" x14ac:dyDescent="0.4">
      <c r="B7" s="69"/>
      <c r="C7" s="73"/>
      <c r="D7" s="74"/>
      <c r="E7" s="74"/>
      <c r="F7" s="74"/>
      <c r="G7" s="74"/>
      <c r="H7" s="74"/>
      <c r="I7" s="74"/>
      <c r="J7" s="75"/>
      <c r="K7" s="69"/>
    </row>
    <row r="8" spans="2:11" ht="36" customHeight="1" x14ac:dyDescent="0.35">
      <c r="B8" s="14" t="s">
        <v>7</v>
      </c>
      <c r="C8" s="17" t="s">
        <v>8</v>
      </c>
      <c r="D8" s="70" t="s">
        <v>122</v>
      </c>
      <c r="E8" s="71"/>
      <c r="F8" s="71"/>
      <c r="G8" s="71"/>
      <c r="H8" s="71"/>
      <c r="I8" s="71"/>
      <c r="J8" s="72"/>
      <c r="K8" s="67"/>
    </row>
    <row r="9" spans="2:11" ht="101.25" customHeight="1" thickBot="1" x14ac:dyDescent="0.4">
      <c r="B9" s="1" t="s">
        <v>150</v>
      </c>
      <c r="C9" s="1"/>
      <c r="D9" s="74"/>
      <c r="E9" s="74"/>
      <c r="F9" s="74"/>
      <c r="G9" s="74"/>
      <c r="H9" s="74"/>
      <c r="I9" s="74"/>
      <c r="J9" s="75"/>
      <c r="K9" s="69"/>
    </row>
    <row r="10" spans="2:11" ht="84.5" thickBot="1" x14ac:dyDescent="0.4">
      <c r="B10" s="15"/>
      <c r="C10" s="17" t="s">
        <v>38</v>
      </c>
      <c r="D10" s="20"/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>
        <v>0</v>
      </c>
    </row>
    <row r="11" spans="2:11" ht="29.25" customHeight="1" x14ac:dyDescent="0.35">
      <c r="B11" s="15"/>
      <c r="C11" s="18" t="s">
        <v>15</v>
      </c>
      <c r="D11" s="12" t="s">
        <v>15</v>
      </c>
      <c r="E11" s="12" t="s">
        <v>33</v>
      </c>
      <c r="F11" s="12" t="s">
        <v>16</v>
      </c>
      <c r="G11" s="12" t="s">
        <v>16</v>
      </c>
      <c r="H11" s="12" t="s">
        <v>16</v>
      </c>
      <c r="I11" s="12" t="s">
        <v>16</v>
      </c>
      <c r="J11" s="12" t="s">
        <v>17</v>
      </c>
      <c r="K11" s="12">
        <v>0</v>
      </c>
    </row>
    <row r="12" spans="2:11" ht="56.5" thickBot="1" x14ac:dyDescent="0.4">
      <c r="B12" s="15"/>
      <c r="C12" s="18"/>
      <c r="D12" s="20" t="s">
        <v>18</v>
      </c>
      <c r="E12" s="20" t="s">
        <v>39</v>
      </c>
      <c r="F12" s="20" t="s">
        <v>16</v>
      </c>
      <c r="G12" s="20" t="s">
        <v>16</v>
      </c>
      <c r="H12" s="20" t="s">
        <v>16</v>
      </c>
      <c r="I12" s="20" t="s">
        <v>16</v>
      </c>
      <c r="J12" s="20" t="s">
        <v>17</v>
      </c>
      <c r="K12" s="20">
        <v>0</v>
      </c>
    </row>
    <row r="13" spans="2:11" ht="70.5" thickBot="1" x14ac:dyDescent="0.4">
      <c r="B13" s="15"/>
      <c r="C13" s="19"/>
      <c r="D13" s="20" t="s">
        <v>19</v>
      </c>
      <c r="E13" s="20" t="s">
        <v>40</v>
      </c>
      <c r="F13" s="20" t="s">
        <v>16</v>
      </c>
      <c r="G13" s="20" t="s">
        <v>16</v>
      </c>
      <c r="H13" s="20" t="s">
        <v>16</v>
      </c>
      <c r="I13" s="20" t="s">
        <v>16</v>
      </c>
      <c r="J13" s="20" t="s">
        <v>17</v>
      </c>
      <c r="K13" s="20">
        <v>0</v>
      </c>
    </row>
    <row r="14" spans="2:11" ht="28" x14ac:dyDescent="0.35">
      <c r="B14" s="15"/>
      <c r="C14" s="17" t="s">
        <v>20</v>
      </c>
      <c r="D14" s="70"/>
      <c r="E14" s="71"/>
      <c r="F14" s="71"/>
      <c r="G14" s="71"/>
      <c r="H14" s="71"/>
      <c r="I14" s="71"/>
      <c r="J14" s="72"/>
      <c r="K14" s="67"/>
    </row>
    <row r="15" spans="2:11" ht="15" thickBot="1" x14ac:dyDescent="0.4">
      <c r="B15" s="15"/>
      <c r="C15" s="17"/>
      <c r="D15" s="73"/>
      <c r="E15" s="74"/>
      <c r="F15" s="74"/>
      <c r="G15" s="74"/>
      <c r="H15" s="74"/>
      <c r="I15" s="74"/>
      <c r="J15" s="75"/>
      <c r="K15" s="69"/>
    </row>
    <row r="16" spans="2:11" ht="98" x14ac:dyDescent="0.35">
      <c r="B16" s="15"/>
      <c r="C16" s="17" t="s">
        <v>41</v>
      </c>
      <c r="D16" s="67"/>
      <c r="E16" s="67" t="s">
        <v>9</v>
      </c>
      <c r="F16" s="17" t="s">
        <v>10</v>
      </c>
      <c r="G16" s="67" t="s">
        <v>43</v>
      </c>
      <c r="H16" s="67" t="s">
        <v>16</v>
      </c>
      <c r="I16" s="67" t="s">
        <v>16</v>
      </c>
      <c r="J16" s="67" t="s">
        <v>14</v>
      </c>
      <c r="K16" s="67">
        <v>0</v>
      </c>
    </row>
    <row r="17" spans="2:11" x14ac:dyDescent="0.35">
      <c r="B17" s="15"/>
      <c r="C17" s="18"/>
      <c r="D17" s="68"/>
      <c r="E17" s="68"/>
      <c r="F17" s="17"/>
      <c r="G17" s="68"/>
      <c r="H17" s="68"/>
      <c r="I17" s="68"/>
      <c r="J17" s="68"/>
      <c r="K17" s="68"/>
    </row>
    <row r="18" spans="2:11" ht="70.5" thickBot="1" x14ac:dyDescent="0.4">
      <c r="B18" s="15"/>
      <c r="C18" s="18"/>
      <c r="D18" s="69"/>
      <c r="E18" s="69"/>
      <c r="F18" s="20" t="s">
        <v>42</v>
      </c>
      <c r="G18" s="69"/>
      <c r="H18" s="69"/>
      <c r="I18" s="69"/>
      <c r="J18" s="69"/>
      <c r="K18" s="69"/>
    </row>
    <row r="19" spans="2:11" ht="126.5" thickBot="1" x14ac:dyDescent="0.4">
      <c r="B19" s="16"/>
      <c r="C19" s="19"/>
      <c r="D19" s="20" t="s">
        <v>21</v>
      </c>
      <c r="E19" s="20"/>
      <c r="F19" s="20" t="s">
        <v>22</v>
      </c>
      <c r="G19" s="20" t="s">
        <v>44</v>
      </c>
      <c r="H19" s="20" t="s">
        <v>16</v>
      </c>
      <c r="I19" s="20" t="s">
        <v>16</v>
      </c>
      <c r="J19" s="20" t="s">
        <v>17</v>
      </c>
      <c r="K19" s="20">
        <v>0</v>
      </c>
    </row>
    <row r="20" spans="2:11" ht="28" x14ac:dyDescent="0.35">
      <c r="B20" s="14" t="s">
        <v>123</v>
      </c>
      <c r="C20" s="17" t="s">
        <v>24</v>
      </c>
      <c r="D20" s="67" t="s">
        <v>26</v>
      </c>
      <c r="E20" s="67" t="s">
        <v>37</v>
      </c>
      <c r="F20" s="67" t="s">
        <v>16</v>
      </c>
      <c r="G20" s="67" t="s">
        <v>16</v>
      </c>
      <c r="H20" s="67" t="s">
        <v>16</v>
      </c>
      <c r="I20" s="67" t="s">
        <v>16</v>
      </c>
      <c r="J20" s="67" t="s">
        <v>27</v>
      </c>
      <c r="K20" s="67">
        <v>0</v>
      </c>
    </row>
    <row r="21" spans="2:11" x14ac:dyDescent="0.35">
      <c r="B21" s="14"/>
      <c r="C21" s="17"/>
      <c r="D21" s="68"/>
      <c r="E21" s="68"/>
      <c r="F21" s="68"/>
      <c r="G21" s="68"/>
      <c r="H21" s="68"/>
      <c r="I21" s="68"/>
      <c r="J21" s="68"/>
      <c r="K21" s="68"/>
    </row>
    <row r="22" spans="2:11" ht="112" x14ac:dyDescent="0.35">
      <c r="B22" s="14" t="s">
        <v>124</v>
      </c>
      <c r="C22" s="17" t="s">
        <v>25</v>
      </c>
      <c r="D22" s="68"/>
      <c r="E22" s="68"/>
      <c r="F22" s="68"/>
      <c r="G22" s="68"/>
      <c r="H22" s="68"/>
      <c r="I22" s="68"/>
      <c r="J22" s="68"/>
      <c r="K22" s="68"/>
    </row>
    <row r="23" spans="2:11" ht="15" thickBot="1" x14ac:dyDescent="0.4">
      <c r="B23" s="14"/>
      <c r="C23" s="19"/>
      <c r="D23" s="69"/>
      <c r="E23" s="69"/>
      <c r="F23" s="69"/>
      <c r="G23" s="69"/>
      <c r="H23" s="69"/>
      <c r="I23" s="69"/>
      <c r="J23" s="69"/>
      <c r="K23" s="69"/>
    </row>
    <row r="24" spans="2:11" ht="28" x14ac:dyDescent="0.35">
      <c r="B24" s="14"/>
      <c r="C24" s="17" t="s">
        <v>28</v>
      </c>
      <c r="D24" s="67" t="s">
        <v>30</v>
      </c>
      <c r="E24" s="67" t="s">
        <v>31</v>
      </c>
      <c r="F24" s="67" t="s">
        <v>16</v>
      </c>
      <c r="G24" s="67" t="s">
        <v>16</v>
      </c>
      <c r="H24" s="67" t="s">
        <v>16</v>
      </c>
      <c r="I24" s="67" t="s">
        <v>16</v>
      </c>
      <c r="J24" s="67" t="s">
        <v>27</v>
      </c>
      <c r="K24" s="67">
        <v>0</v>
      </c>
    </row>
    <row r="25" spans="2:11" x14ac:dyDescent="0.35">
      <c r="B25" s="15"/>
      <c r="C25" s="17"/>
      <c r="D25" s="68"/>
      <c r="E25" s="68"/>
      <c r="F25" s="68"/>
      <c r="G25" s="68"/>
      <c r="H25" s="68"/>
      <c r="I25" s="68"/>
      <c r="J25" s="68"/>
      <c r="K25" s="68"/>
    </row>
    <row r="26" spans="2:11" ht="182.5" thickBot="1" x14ac:dyDescent="0.4">
      <c r="B26" s="16"/>
      <c r="C26" s="20" t="s">
        <v>29</v>
      </c>
      <c r="D26" s="69"/>
      <c r="E26" s="69"/>
      <c r="F26" s="69"/>
      <c r="G26" s="69"/>
      <c r="H26" s="69"/>
      <c r="I26" s="69"/>
      <c r="J26" s="69"/>
      <c r="K26" s="69"/>
    </row>
    <row r="27" spans="2:11" x14ac:dyDescent="0.35">
      <c r="B27" s="21"/>
    </row>
  </sheetData>
  <mergeCells count="32">
    <mergeCell ref="B6:B7"/>
    <mergeCell ref="C6:J7"/>
    <mergeCell ref="I16:I18"/>
    <mergeCell ref="J16:J18"/>
    <mergeCell ref="K16:K18"/>
    <mergeCell ref="C3:J4"/>
    <mergeCell ref="K3:K7"/>
    <mergeCell ref="C5:J5"/>
    <mergeCell ref="D8:J9"/>
    <mergeCell ref="K8:K9"/>
    <mergeCell ref="I20:I23"/>
    <mergeCell ref="J20:J23"/>
    <mergeCell ref="K20:K23"/>
    <mergeCell ref="D14:J15"/>
    <mergeCell ref="K14:K15"/>
    <mergeCell ref="D16:D18"/>
    <mergeCell ref="E16:E18"/>
    <mergeCell ref="G16:G18"/>
    <mergeCell ref="H16:H18"/>
    <mergeCell ref="D20:D23"/>
    <mergeCell ref="E20:E23"/>
    <mergeCell ref="F20:F23"/>
    <mergeCell ref="G20:G23"/>
    <mergeCell ref="H20:H23"/>
    <mergeCell ref="J24:J26"/>
    <mergeCell ref="K24:K26"/>
    <mergeCell ref="I24:I26"/>
    <mergeCell ref="D24:D26"/>
    <mergeCell ref="E24:E26"/>
    <mergeCell ref="F24:F26"/>
    <mergeCell ref="G24:G26"/>
    <mergeCell ref="H24:H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0" zoomScaleNormal="100" workbookViewId="0">
      <selection activeCell="A18" sqref="A18"/>
    </sheetView>
  </sheetViews>
  <sheetFormatPr defaultRowHeight="14.5" x14ac:dyDescent="0.35"/>
  <cols>
    <col min="1" max="1" width="36.7265625" customWidth="1"/>
    <col min="2" max="2" width="26.1796875" customWidth="1"/>
    <col min="4" max="4" width="20.453125" customWidth="1"/>
    <col min="6" max="7" width="11.1796875" bestFit="1" customWidth="1"/>
    <col min="8" max="8" width="11" bestFit="1" customWidth="1"/>
    <col min="9" max="9" width="21.7265625" customWidth="1"/>
    <col min="10" max="10" width="14.7265625" customWidth="1"/>
  </cols>
  <sheetData>
    <row r="1" spans="1:10" x14ac:dyDescent="0.35">
      <c r="A1" t="s">
        <v>112</v>
      </c>
    </row>
    <row r="2" spans="1:10" x14ac:dyDescent="0.35">
      <c r="A2" s="1" t="s">
        <v>0</v>
      </c>
      <c r="B2" s="79" t="s">
        <v>2</v>
      </c>
      <c r="C2" s="79"/>
      <c r="D2" s="79"/>
      <c r="E2" s="79"/>
      <c r="F2" s="79"/>
      <c r="G2" s="79"/>
      <c r="H2" s="79"/>
      <c r="I2" s="79"/>
      <c r="J2" s="80" t="s">
        <v>3</v>
      </c>
    </row>
    <row r="3" spans="1:10" x14ac:dyDescent="0.35">
      <c r="A3" s="1" t="s">
        <v>1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x14ac:dyDescent="0.35">
      <c r="A4" s="1" t="s">
        <v>4</v>
      </c>
      <c r="B4" s="79" t="s">
        <v>5</v>
      </c>
      <c r="C4" s="79"/>
      <c r="D4" s="79"/>
      <c r="E4" s="79"/>
      <c r="F4" s="79"/>
      <c r="G4" s="79"/>
      <c r="H4" s="79"/>
      <c r="I4" s="79"/>
      <c r="J4" s="80"/>
    </row>
    <row r="5" spans="1:10" x14ac:dyDescent="0.35">
      <c r="A5" s="79"/>
      <c r="B5" s="79" t="s">
        <v>6</v>
      </c>
      <c r="C5" s="79"/>
      <c r="D5" s="79"/>
      <c r="E5" s="79"/>
      <c r="F5" s="79"/>
      <c r="G5" s="79"/>
      <c r="H5" s="79"/>
      <c r="I5" s="79"/>
      <c r="J5" s="80"/>
    </row>
    <row r="6" spans="1:10" x14ac:dyDescent="0.35">
      <c r="A6" s="79"/>
      <c r="B6" s="79"/>
      <c r="C6" s="79"/>
      <c r="D6" s="79"/>
      <c r="E6" s="79"/>
      <c r="F6" s="79"/>
      <c r="G6" s="79"/>
      <c r="H6" s="79"/>
      <c r="I6" s="79"/>
      <c r="J6" s="80"/>
    </row>
    <row r="7" spans="1:10" ht="36.75" customHeight="1" x14ac:dyDescent="0.35">
      <c r="A7" s="1" t="s">
        <v>7</v>
      </c>
      <c r="B7" s="1" t="s">
        <v>8</v>
      </c>
      <c r="C7" s="79" t="s">
        <v>148</v>
      </c>
      <c r="D7" s="79"/>
      <c r="E7" s="79"/>
      <c r="F7" s="79"/>
      <c r="G7" s="79"/>
      <c r="H7" s="79"/>
      <c r="I7" s="79"/>
      <c r="J7" s="79"/>
    </row>
    <row r="8" spans="1:10" ht="144.75" customHeight="1" x14ac:dyDescent="0.35">
      <c r="A8" s="1" t="s">
        <v>149</v>
      </c>
      <c r="B8" s="1"/>
      <c r="C8" s="79"/>
      <c r="D8" s="79"/>
      <c r="E8" s="79"/>
      <c r="F8" s="79"/>
      <c r="G8" s="79"/>
      <c r="H8" s="79"/>
      <c r="I8" s="79"/>
      <c r="J8" s="79"/>
    </row>
    <row r="9" spans="1:10" ht="31.5" customHeight="1" x14ac:dyDescent="0.35">
      <c r="A9" s="2"/>
      <c r="B9" s="1" t="s">
        <v>32</v>
      </c>
      <c r="C9" s="1"/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>
        <v>0</v>
      </c>
    </row>
    <row r="10" spans="1:10" ht="33.75" customHeight="1" x14ac:dyDescent="0.35">
      <c r="A10" s="2"/>
      <c r="B10" s="2"/>
      <c r="C10" s="5" t="s">
        <v>15</v>
      </c>
      <c r="D10" s="5" t="s">
        <v>33</v>
      </c>
      <c r="E10" s="5" t="s">
        <v>16</v>
      </c>
      <c r="F10" s="52">
        <v>5000</v>
      </c>
      <c r="G10" s="52">
        <v>5000</v>
      </c>
      <c r="H10" s="52">
        <v>5000</v>
      </c>
      <c r="I10" s="5" t="s">
        <v>17</v>
      </c>
      <c r="J10" s="5">
        <v>0</v>
      </c>
    </row>
    <row r="11" spans="1:10" ht="33" customHeight="1" x14ac:dyDescent="0.35">
      <c r="A11" s="2"/>
      <c r="B11" s="2" t="s">
        <v>35</v>
      </c>
      <c r="C11" s="1" t="s">
        <v>18</v>
      </c>
      <c r="D11" s="1" t="s">
        <v>113</v>
      </c>
      <c r="E11" s="10">
        <v>0</v>
      </c>
      <c r="F11" s="10">
        <v>10000</v>
      </c>
      <c r="G11" s="10">
        <v>15000</v>
      </c>
      <c r="H11" s="10">
        <v>15000</v>
      </c>
      <c r="I11" s="1"/>
      <c r="J11" s="1">
        <v>0</v>
      </c>
    </row>
    <row r="12" spans="1:10" ht="50.25" customHeight="1" x14ac:dyDescent="0.35">
      <c r="A12" s="2"/>
      <c r="B12" s="2"/>
      <c r="C12" s="1" t="s">
        <v>19</v>
      </c>
      <c r="D12" s="1" t="s">
        <v>34</v>
      </c>
      <c r="E12" s="1" t="s">
        <v>16</v>
      </c>
      <c r="F12" s="10">
        <v>20000</v>
      </c>
      <c r="G12" s="10">
        <v>10000</v>
      </c>
      <c r="H12" s="10" t="s">
        <v>16</v>
      </c>
      <c r="I12" s="1" t="s">
        <v>17</v>
      </c>
      <c r="J12" s="1">
        <v>0</v>
      </c>
    </row>
    <row r="13" spans="1:10" ht="18" customHeight="1" x14ac:dyDescent="0.35">
      <c r="A13" s="2"/>
      <c r="B13" s="1" t="s">
        <v>20</v>
      </c>
      <c r="C13" s="79"/>
      <c r="D13" s="79"/>
      <c r="E13" s="79"/>
      <c r="F13" s="79"/>
      <c r="G13" s="79"/>
      <c r="H13" s="79"/>
      <c r="I13" s="79"/>
      <c r="J13" s="1"/>
    </row>
    <row r="14" spans="1:10" ht="30" customHeight="1" x14ac:dyDescent="0.35">
      <c r="A14" s="2"/>
      <c r="B14" s="81" t="s">
        <v>35</v>
      </c>
      <c r="C14" s="79"/>
      <c r="D14" s="1" t="s">
        <v>9</v>
      </c>
      <c r="E14" s="79" t="s">
        <v>16</v>
      </c>
      <c r="F14" s="79" t="s">
        <v>16</v>
      </c>
      <c r="G14" s="79" t="s">
        <v>16</v>
      </c>
      <c r="H14" s="79" t="s">
        <v>16</v>
      </c>
      <c r="I14" s="81" t="s">
        <v>14</v>
      </c>
      <c r="J14" s="79">
        <v>0</v>
      </c>
    </row>
    <row r="15" spans="1:10" ht="28" x14ac:dyDescent="0.35">
      <c r="A15" s="2"/>
      <c r="B15" s="82"/>
      <c r="C15" s="79"/>
      <c r="D15" s="1" t="s">
        <v>36</v>
      </c>
      <c r="E15" s="79"/>
      <c r="F15" s="79"/>
      <c r="G15" s="79"/>
      <c r="H15" s="79"/>
      <c r="I15" s="82"/>
      <c r="J15" s="79"/>
    </row>
    <row r="16" spans="1:10" ht="28" x14ac:dyDescent="0.35">
      <c r="A16" s="2"/>
      <c r="B16" s="2"/>
      <c r="C16" s="1" t="s">
        <v>21</v>
      </c>
      <c r="D16" s="1" t="s">
        <v>22</v>
      </c>
      <c r="E16" s="1" t="s">
        <v>16</v>
      </c>
      <c r="F16" s="1" t="s">
        <v>16</v>
      </c>
      <c r="G16" s="1" t="s">
        <v>16</v>
      </c>
      <c r="H16" s="1" t="s">
        <v>16</v>
      </c>
      <c r="I16" s="1" t="s">
        <v>17</v>
      </c>
      <c r="J16" s="1">
        <v>0</v>
      </c>
    </row>
    <row r="17" spans="1:10" x14ac:dyDescent="0.35">
      <c r="A17" s="1" t="s">
        <v>123</v>
      </c>
      <c r="B17" s="1" t="s">
        <v>24</v>
      </c>
      <c r="C17" s="79" t="s">
        <v>26</v>
      </c>
      <c r="D17" s="79" t="s">
        <v>125</v>
      </c>
      <c r="E17" s="79" t="s">
        <v>16</v>
      </c>
      <c r="F17" s="79" t="s">
        <v>16</v>
      </c>
      <c r="G17" s="79" t="s">
        <v>16</v>
      </c>
      <c r="H17" s="79" t="s">
        <v>16</v>
      </c>
      <c r="I17" s="79" t="s">
        <v>27</v>
      </c>
      <c r="J17" s="79">
        <v>0</v>
      </c>
    </row>
    <row r="18" spans="1:10" ht="139.5" customHeight="1" x14ac:dyDescent="0.35">
      <c r="A18" s="1" t="s">
        <v>124</v>
      </c>
      <c r="B18" s="1" t="s">
        <v>25</v>
      </c>
      <c r="C18" s="79"/>
      <c r="D18" s="79"/>
      <c r="E18" s="79"/>
      <c r="F18" s="79"/>
      <c r="G18" s="79"/>
      <c r="H18" s="79"/>
      <c r="I18" s="79"/>
      <c r="J18" s="79"/>
    </row>
    <row r="19" spans="1:10" x14ac:dyDescent="0.35">
      <c r="A19" s="1"/>
      <c r="B19" s="1" t="s">
        <v>28</v>
      </c>
      <c r="C19" s="79" t="s">
        <v>30</v>
      </c>
      <c r="D19" s="79" t="s">
        <v>31</v>
      </c>
      <c r="E19" s="79" t="s">
        <v>16</v>
      </c>
      <c r="F19" s="79" t="s">
        <v>16</v>
      </c>
      <c r="G19" s="79" t="s">
        <v>16</v>
      </c>
      <c r="H19" s="79" t="s">
        <v>16</v>
      </c>
      <c r="I19" s="79" t="s">
        <v>27</v>
      </c>
      <c r="J19" s="79">
        <v>0</v>
      </c>
    </row>
    <row r="20" spans="1:10" ht="65.25" customHeight="1" x14ac:dyDescent="0.35">
      <c r="A20" s="2"/>
      <c r="B20" s="1" t="s">
        <v>29</v>
      </c>
      <c r="C20" s="79"/>
      <c r="D20" s="79"/>
      <c r="E20" s="79"/>
      <c r="F20" s="79"/>
      <c r="G20" s="79"/>
      <c r="H20" s="79"/>
      <c r="I20" s="79"/>
      <c r="J20" s="79"/>
    </row>
    <row r="21" spans="1:10" x14ac:dyDescent="0.35">
      <c r="A21" s="3"/>
      <c r="B21" s="4"/>
      <c r="C21" s="4"/>
      <c r="D21" s="4"/>
      <c r="E21" s="4"/>
      <c r="F21" s="4"/>
      <c r="G21" s="4"/>
      <c r="H21" s="4"/>
      <c r="I21" s="4"/>
      <c r="J21" s="4"/>
    </row>
  </sheetData>
  <mergeCells count="32">
    <mergeCell ref="C7:I8"/>
    <mergeCell ref="J7:J8"/>
    <mergeCell ref="I19:I20"/>
    <mergeCell ref="J19:J20"/>
    <mergeCell ref="B14:B15"/>
    <mergeCell ref="I14:I15"/>
    <mergeCell ref="C19:C20"/>
    <mergeCell ref="D19:D20"/>
    <mergeCell ref="E19:E20"/>
    <mergeCell ref="F19:F20"/>
    <mergeCell ref="G19:G20"/>
    <mergeCell ref="H19:H20"/>
    <mergeCell ref="J14:J15"/>
    <mergeCell ref="C17:C18"/>
    <mergeCell ref="D17:D18"/>
    <mergeCell ref="E17:E18"/>
    <mergeCell ref="H17:H18"/>
    <mergeCell ref="I17:I18"/>
    <mergeCell ref="J17:J18"/>
    <mergeCell ref="C13:I13"/>
    <mergeCell ref="C14:C15"/>
    <mergeCell ref="E14:E15"/>
    <mergeCell ref="F14:F15"/>
    <mergeCell ref="G14:G15"/>
    <mergeCell ref="H14:H15"/>
    <mergeCell ref="F17:F18"/>
    <mergeCell ref="G17:G18"/>
    <mergeCell ref="B2:I3"/>
    <mergeCell ref="J2:J6"/>
    <mergeCell ref="B4:I4"/>
    <mergeCell ref="A5:A6"/>
    <mergeCell ref="B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7"/>
  <sheetViews>
    <sheetView topLeftCell="B55" zoomScale="90" zoomScaleNormal="90" workbookViewId="0">
      <selection activeCell="C8" sqref="C8:I9"/>
    </sheetView>
  </sheetViews>
  <sheetFormatPr defaultRowHeight="14.5" x14ac:dyDescent="0.35"/>
  <cols>
    <col min="1" max="1" width="39.7265625" customWidth="1"/>
    <col min="2" max="2" width="15.81640625" customWidth="1"/>
    <col min="3" max="3" width="30.26953125" customWidth="1"/>
    <col min="4" max="4" width="16.26953125" customWidth="1"/>
    <col min="5" max="5" width="16.453125" customWidth="1"/>
    <col min="6" max="6" width="17.54296875" customWidth="1"/>
    <col min="7" max="7" width="17.1796875" customWidth="1"/>
    <col min="8" max="8" width="15.453125" customWidth="1"/>
    <col min="9" max="9" width="20.1796875" customWidth="1"/>
    <col min="10" max="10" width="16.54296875" customWidth="1"/>
  </cols>
  <sheetData>
    <row r="3" spans="1:10" x14ac:dyDescent="0.35">
      <c r="A3" s="1" t="s">
        <v>0</v>
      </c>
      <c r="B3" s="79" t="s">
        <v>2</v>
      </c>
      <c r="C3" s="79"/>
      <c r="D3" s="79"/>
      <c r="E3" s="79"/>
      <c r="F3" s="79"/>
      <c r="G3" s="79"/>
      <c r="H3" s="79"/>
      <c r="I3" s="79"/>
      <c r="J3" s="79" t="s">
        <v>126</v>
      </c>
    </row>
    <row r="4" spans="1:10" x14ac:dyDescent="0.35">
      <c r="A4" s="1" t="s">
        <v>1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35">
      <c r="A5" s="1" t="s">
        <v>4</v>
      </c>
      <c r="B5" s="79" t="s">
        <v>5</v>
      </c>
      <c r="C5" s="79"/>
      <c r="D5" s="79"/>
      <c r="E5" s="79"/>
      <c r="F5" s="79"/>
      <c r="G5" s="79"/>
      <c r="H5" s="79"/>
      <c r="I5" s="79"/>
      <c r="J5" s="79"/>
    </row>
    <row r="6" spans="1:10" x14ac:dyDescent="0.35">
      <c r="A6" s="79"/>
      <c r="B6" s="79" t="s">
        <v>6</v>
      </c>
      <c r="C6" s="79"/>
      <c r="D6" s="79"/>
      <c r="E6" s="79"/>
      <c r="F6" s="79"/>
      <c r="G6" s="79"/>
      <c r="H6" s="79"/>
      <c r="I6" s="79"/>
      <c r="J6" s="79"/>
    </row>
    <row r="7" spans="1:10" x14ac:dyDescent="0.3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ht="33" customHeight="1" x14ac:dyDescent="0.35">
      <c r="A8" s="1" t="s">
        <v>7</v>
      </c>
      <c r="B8" s="1" t="s">
        <v>8</v>
      </c>
      <c r="C8" s="79" t="s">
        <v>147</v>
      </c>
      <c r="D8" s="79"/>
      <c r="E8" s="79"/>
      <c r="F8" s="79"/>
      <c r="G8" s="79"/>
      <c r="H8" s="79"/>
      <c r="I8" s="79"/>
      <c r="J8" s="79"/>
    </row>
    <row r="9" spans="1:10" ht="145.5" customHeight="1" x14ac:dyDescent="0.35">
      <c r="A9" s="1" t="s">
        <v>102</v>
      </c>
      <c r="B9" s="1"/>
      <c r="C9" s="79"/>
      <c r="D9" s="79"/>
      <c r="E9" s="79"/>
      <c r="F9" s="79"/>
      <c r="G9" s="79"/>
      <c r="H9" s="79"/>
      <c r="I9" s="79"/>
      <c r="J9" s="79"/>
    </row>
    <row r="10" spans="1:10" ht="42.75" customHeight="1" x14ac:dyDescent="0.35">
      <c r="A10" s="2"/>
      <c r="B10" s="1" t="s">
        <v>38</v>
      </c>
      <c r="C10" s="1" t="s">
        <v>15</v>
      </c>
      <c r="D10" s="1" t="s">
        <v>9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119</v>
      </c>
    </row>
    <row r="11" spans="1:10" ht="30" customHeight="1" x14ac:dyDescent="0.35">
      <c r="A11" s="2"/>
      <c r="B11" s="2" t="s">
        <v>15</v>
      </c>
      <c r="C11" s="1" t="s">
        <v>130</v>
      </c>
      <c r="D11" s="10">
        <v>30000</v>
      </c>
      <c r="E11" s="10">
        <v>65000</v>
      </c>
      <c r="F11" s="10">
        <v>40000</v>
      </c>
      <c r="G11" s="10">
        <v>10000</v>
      </c>
      <c r="H11" s="11">
        <v>0</v>
      </c>
      <c r="I11" s="1" t="s">
        <v>127</v>
      </c>
      <c r="J11" s="10">
        <f>D11+E11+F11+G11+H11</f>
        <v>145000</v>
      </c>
    </row>
    <row r="12" spans="1:10" ht="55.5" customHeight="1" x14ac:dyDescent="0.35">
      <c r="A12" s="2"/>
      <c r="B12" s="2" t="s">
        <v>58</v>
      </c>
      <c r="C12" s="1" t="s">
        <v>129</v>
      </c>
      <c r="D12" s="10">
        <v>0</v>
      </c>
      <c r="E12" s="10">
        <v>50000</v>
      </c>
      <c r="F12" s="10">
        <v>30000</v>
      </c>
      <c r="G12" s="10">
        <v>10000</v>
      </c>
      <c r="H12" s="7">
        <v>0</v>
      </c>
      <c r="I12" s="1" t="s">
        <v>128</v>
      </c>
      <c r="J12" s="10">
        <f t="shared" ref="J12:J13" si="0">D12+E12+F12+G12+H12</f>
        <v>90000</v>
      </c>
    </row>
    <row r="13" spans="1:10" ht="48.75" customHeight="1" x14ac:dyDescent="0.35">
      <c r="A13" s="2"/>
      <c r="B13" s="2" t="s">
        <v>59</v>
      </c>
      <c r="C13" s="1" t="s">
        <v>131</v>
      </c>
      <c r="D13" s="7">
        <v>0</v>
      </c>
      <c r="E13" s="10">
        <v>10000</v>
      </c>
      <c r="F13" s="10">
        <v>15000</v>
      </c>
      <c r="G13" s="10">
        <v>12000</v>
      </c>
      <c r="H13" s="1">
        <v>5000</v>
      </c>
      <c r="I13" s="1" t="s">
        <v>128</v>
      </c>
      <c r="J13" s="1">
        <f t="shared" si="0"/>
        <v>42000</v>
      </c>
    </row>
    <row r="14" spans="1:10" x14ac:dyDescent="0.35">
      <c r="A14" s="1" t="s">
        <v>23</v>
      </c>
      <c r="B14" s="1" t="s">
        <v>28</v>
      </c>
      <c r="C14" s="1"/>
      <c r="D14" s="1"/>
      <c r="E14" s="1" t="s">
        <v>16</v>
      </c>
      <c r="F14" s="1" t="s">
        <v>16</v>
      </c>
      <c r="G14" s="1" t="s">
        <v>16</v>
      </c>
      <c r="H14" s="1" t="s">
        <v>16</v>
      </c>
      <c r="I14" s="79" t="s">
        <v>103</v>
      </c>
      <c r="J14" s="79">
        <v>0</v>
      </c>
    </row>
    <row r="15" spans="1:10" ht="63.75" customHeight="1" x14ac:dyDescent="0.35">
      <c r="A15" s="2" t="s">
        <v>52</v>
      </c>
      <c r="B15" s="83" t="s">
        <v>132</v>
      </c>
      <c r="C15" s="84"/>
      <c r="D15" s="84"/>
      <c r="E15" s="84"/>
      <c r="F15" s="84"/>
      <c r="G15" s="84"/>
      <c r="H15" s="85"/>
      <c r="I15" s="79"/>
      <c r="J15" s="79"/>
    </row>
    <row r="16" spans="1:10" ht="110.25" customHeight="1" x14ac:dyDescent="0.35">
      <c r="A16" s="2"/>
      <c r="B16" s="1" t="s">
        <v>47</v>
      </c>
      <c r="C16" s="1" t="s">
        <v>146</v>
      </c>
      <c r="D16" s="10">
        <v>4011176</v>
      </c>
      <c r="E16" s="10">
        <v>4211734.5999999996</v>
      </c>
      <c r="F16" s="10">
        <v>4422321.43</v>
      </c>
      <c r="G16" s="10">
        <f>4422321.43</f>
        <v>4422321.43</v>
      </c>
      <c r="H16" s="10">
        <v>4643437.5014999993</v>
      </c>
      <c r="I16" s="1" t="s">
        <v>46</v>
      </c>
      <c r="J16" s="10">
        <f>D16+E16+F16+G16+H16</f>
        <v>21710990.9615</v>
      </c>
    </row>
    <row r="17" spans="1:10" ht="32.25" customHeight="1" x14ac:dyDescent="0.35">
      <c r="A17" s="6"/>
      <c r="B17" s="4" t="s">
        <v>60</v>
      </c>
      <c r="C17" s="22" t="s">
        <v>45</v>
      </c>
      <c r="D17" s="27">
        <v>2000</v>
      </c>
      <c r="E17" s="23">
        <v>85000</v>
      </c>
      <c r="F17" s="23">
        <v>150000</v>
      </c>
      <c r="G17" s="23">
        <v>170000</v>
      </c>
      <c r="H17" s="23">
        <v>170000</v>
      </c>
      <c r="I17" s="4" t="s">
        <v>46</v>
      </c>
      <c r="J17" s="10">
        <f t="shared" ref="J17:J18" si="1">D17+E17+F17+G17+H17</f>
        <v>577000</v>
      </c>
    </row>
    <row r="18" spans="1:10" ht="46.5" customHeight="1" x14ac:dyDescent="0.35">
      <c r="A18" s="4"/>
      <c r="B18" s="4" t="s">
        <v>61</v>
      </c>
      <c r="C18" s="4" t="s">
        <v>133</v>
      </c>
      <c r="D18" s="4">
        <v>0</v>
      </c>
      <c r="E18" s="4">
        <v>45360</v>
      </c>
      <c r="F18" s="4">
        <v>45360</v>
      </c>
      <c r="G18" s="4">
        <v>45360</v>
      </c>
      <c r="H18" s="4">
        <v>45360</v>
      </c>
      <c r="I18" s="4" t="s">
        <v>46</v>
      </c>
      <c r="J18" s="10">
        <f t="shared" si="1"/>
        <v>181440</v>
      </c>
    </row>
    <row r="19" spans="1:10" ht="26.25" customHeight="1" x14ac:dyDescent="0.35">
      <c r="A19" s="22" t="s">
        <v>98</v>
      </c>
      <c r="B19" s="4" t="s">
        <v>62</v>
      </c>
      <c r="C19" s="4"/>
      <c r="D19" s="4"/>
      <c r="E19" s="4"/>
      <c r="F19" s="4"/>
      <c r="G19" s="4"/>
      <c r="H19" s="4"/>
      <c r="I19" s="4"/>
      <c r="J19" s="4"/>
    </row>
    <row r="20" spans="1:10" x14ac:dyDescent="0.35">
      <c r="A20" s="24" t="s">
        <v>63</v>
      </c>
      <c r="B20" s="25"/>
      <c r="C20" s="26"/>
      <c r="D20" s="4"/>
      <c r="E20" s="4"/>
      <c r="F20" s="4"/>
      <c r="G20" s="4"/>
      <c r="H20" s="4"/>
      <c r="I20" s="4"/>
      <c r="J20" s="4"/>
    </row>
    <row r="21" spans="1:10" ht="58" x14ac:dyDescent="0.35">
      <c r="A21" s="4"/>
      <c r="B21" s="4" t="s">
        <v>70</v>
      </c>
      <c r="C21" s="22" t="s">
        <v>69</v>
      </c>
      <c r="D21" s="4">
        <v>6000</v>
      </c>
      <c r="E21" s="27">
        <v>5000</v>
      </c>
      <c r="F21" s="23">
        <v>5000</v>
      </c>
      <c r="G21" s="4">
        <v>1000</v>
      </c>
      <c r="H21" s="28">
        <v>0</v>
      </c>
      <c r="I21" s="4" t="s">
        <v>17</v>
      </c>
      <c r="J21" s="23">
        <f t="shared" ref="J21:J26" si="2">D21+E21+F21+G21+H21</f>
        <v>17000</v>
      </c>
    </row>
    <row r="22" spans="1:10" ht="87" x14ac:dyDescent="0.35">
      <c r="A22" s="4"/>
      <c r="B22" s="4" t="s">
        <v>53</v>
      </c>
      <c r="C22" s="22" t="s">
        <v>134</v>
      </c>
      <c r="D22" s="27">
        <v>250000</v>
      </c>
      <c r="E22" s="27">
        <v>305000</v>
      </c>
      <c r="F22" s="27">
        <v>450000</v>
      </c>
      <c r="G22" s="27">
        <v>450000</v>
      </c>
      <c r="H22" s="27">
        <v>540000</v>
      </c>
      <c r="I22" s="22" t="s">
        <v>64</v>
      </c>
      <c r="J22" s="23">
        <f t="shared" si="2"/>
        <v>1995000</v>
      </c>
    </row>
    <row r="23" spans="1:10" ht="29" x14ac:dyDescent="0.35">
      <c r="A23" s="4"/>
      <c r="B23" s="4" t="s">
        <v>54</v>
      </c>
      <c r="C23" s="22" t="s">
        <v>48</v>
      </c>
      <c r="D23" s="27">
        <v>2900</v>
      </c>
      <c r="E23" s="23">
        <v>2900</v>
      </c>
      <c r="F23" s="27">
        <v>2900</v>
      </c>
      <c r="G23" s="27">
        <v>2900</v>
      </c>
      <c r="H23" s="27">
        <v>11600</v>
      </c>
      <c r="I23" s="29" t="s">
        <v>136</v>
      </c>
      <c r="J23" s="23">
        <f t="shared" si="2"/>
        <v>23200</v>
      </c>
    </row>
    <row r="24" spans="1:10" ht="30.75" customHeight="1" x14ac:dyDescent="0.35">
      <c r="A24" s="4"/>
      <c r="B24" s="4" t="s">
        <v>55</v>
      </c>
      <c r="C24" s="53" t="s">
        <v>49</v>
      </c>
      <c r="D24" s="28">
        <v>0</v>
      </c>
      <c r="E24" s="27">
        <v>80000</v>
      </c>
      <c r="F24" s="23">
        <v>100000</v>
      </c>
      <c r="G24" s="23">
        <v>100000</v>
      </c>
      <c r="H24" s="23">
        <v>100000</v>
      </c>
      <c r="I24" s="29" t="s">
        <v>136</v>
      </c>
      <c r="J24" s="23">
        <f t="shared" si="2"/>
        <v>380000</v>
      </c>
    </row>
    <row r="25" spans="1:10" ht="136.5" customHeight="1" x14ac:dyDescent="0.35">
      <c r="A25" s="4"/>
      <c r="B25" s="4" t="s">
        <v>56</v>
      </c>
      <c r="C25" s="53" t="s">
        <v>66</v>
      </c>
      <c r="D25" s="28">
        <v>0</v>
      </c>
      <c r="E25" s="27">
        <v>75000</v>
      </c>
      <c r="F25" s="27">
        <v>75000</v>
      </c>
      <c r="G25" s="27">
        <v>75000</v>
      </c>
      <c r="H25" s="27">
        <v>75000</v>
      </c>
      <c r="I25" s="4" t="s">
        <v>99</v>
      </c>
      <c r="J25" s="23">
        <f t="shared" si="2"/>
        <v>300000</v>
      </c>
    </row>
    <row r="26" spans="1:10" ht="58" x14ac:dyDescent="0.35">
      <c r="A26" s="4"/>
      <c r="B26" s="4" t="s">
        <v>57</v>
      </c>
      <c r="C26" s="53" t="s">
        <v>135</v>
      </c>
      <c r="D26" s="28">
        <v>0</v>
      </c>
      <c r="E26" s="27">
        <v>40000</v>
      </c>
      <c r="F26" s="27">
        <v>45000</v>
      </c>
      <c r="G26" s="27">
        <v>55000</v>
      </c>
      <c r="H26" s="27">
        <v>55000</v>
      </c>
      <c r="I26" s="4" t="s">
        <v>99</v>
      </c>
      <c r="J26" s="23">
        <f t="shared" si="2"/>
        <v>195000</v>
      </c>
    </row>
    <row r="27" spans="1:10" ht="72.75" customHeight="1" x14ac:dyDescent="0.35">
      <c r="A27" s="4"/>
      <c r="B27" s="4"/>
      <c r="C27" s="53" t="s">
        <v>114</v>
      </c>
      <c r="D27" s="27">
        <v>50000</v>
      </c>
      <c r="E27" s="27">
        <v>100000</v>
      </c>
      <c r="F27" s="27">
        <v>110000</v>
      </c>
      <c r="G27" s="27">
        <v>120000</v>
      </c>
      <c r="H27" s="27">
        <v>120000</v>
      </c>
      <c r="I27" s="22" t="s">
        <v>65</v>
      </c>
      <c r="J27" s="23">
        <f t="shared" ref="J27:J32" si="3">D27+E27+F27+G27+H27</f>
        <v>500000</v>
      </c>
    </row>
    <row r="28" spans="1:10" ht="72.5" x14ac:dyDescent="0.35">
      <c r="A28" s="4"/>
      <c r="B28" s="4" t="s">
        <v>68</v>
      </c>
      <c r="C28" s="53" t="s">
        <v>67</v>
      </c>
      <c r="D28" s="28">
        <v>0</v>
      </c>
      <c r="E28" s="27">
        <v>100000</v>
      </c>
      <c r="F28" s="27">
        <v>120000</v>
      </c>
      <c r="G28" s="27">
        <v>100000</v>
      </c>
      <c r="H28" s="27">
        <v>100000</v>
      </c>
      <c r="I28" s="4" t="s">
        <v>17</v>
      </c>
      <c r="J28" s="23">
        <f t="shared" si="3"/>
        <v>420000</v>
      </c>
    </row>
    <row r="29" spans="1:10" ht="72.5" x14ac:dyDescent="0.35">
      <c r="A29" s="4"/>
      <c r="B29" s="4" t="s">
        <v>71</v>
      </c>
      <c r="C29" s="53" t="s">
        <v>145</v>
      </c>
      <c r="D29" s="27"/>
      <c r="E29" s="27">
        <v>8000</v>
      </c>
      <c r="F29" s="23">
        <v>10500</v>
      </c>
      <c r="G29" s="27">
        <v>11000</v>
      </c>
      <c r="H29" s="23">
        <v>15000</v>
      </c>
      <c r="I29" s="4" t="s">
        <v>17</v>
      </c>
      <c r="J29" s="23">
        <f t="shared" si="3"/>
        <v>44500</v>
      </c>
    </row>
    <row r="30" spans="1:10" ht="70.5" customHeight="1" x14ac:dyDescent="0.35">
      <c r="A30" s="4"/>
      <c r="B30" s="4" t="s">
        <v>118</v>
      </c>
      <c r="C30" s="53" t="s">
        <v>72</v>
      </c>
      <c r="D30" s="27"/>
      <c r="E30" s="27">
        <v>15000</v>
      </c>
      <c r="F30" s="27">
        <v>14100</v>
      </c>
      <c r="G30" s="27">
        <v>15000</v>
      </c>
      <c r="H30" s="27">
        <v>18000</v>
      </c>
      <c r="I30" s="4" t="s">
        <v>17</v>
      </c>
      <c r="J30" s="23">
        <f t="shared" si="3"/>
        <v>62100</v>
      </c>
    </row>
    <row r="31" spans="1:10" ht="30.75" customHeight="1" x14ac:dyDescent="0.35">
      <c r="A31" s="22" t="s">
        <v>73</v>
      </c>
      <c r="B31" s="4" t="s">
        <v>74</v>
      </c>
      <c r="C31" s="22" t="s">
        <v>115</v>
      </c>
      <c r="D31" s="27">
        <v>4440</v>
      </c>
      <c r="E31" s="27">
        <v>20000</v>
      </c>
      <c r="F31" s="27">
        <v>40000</v>
      </c>
      <c r="G31" s="27">
        <v>40000</v>
      </c>
      <c r="H31" s="27">
        <v>40000</v>
      </c>
      <c r="I31" s="22" t="s">
        <v>64</v>
      </c>
      <c r="J31" s="23">
        <f t="shared" si="3"/>
        <v>144440</v>
      </c>
    </row>
    <row r="32" spans="1:10" ht="89.25" customHeight="1" x14ac:dyDescent="0.35">
      <c r="A32" s="4"/>
      <c r="B32" s="4" t="s">
        <v>75</v>
      </c>
      <c r="C32" s="36" t="s">
        <v>100</v>
      </c>
      <c r="D32" s="28">
        <v>0</v>
      </c>
      <c r="E32" s="27">
        <v>52350</v>
      </c>
      <c r="F32" s="27">
        <v>52350</v>
      </c>
      <c r="G32" s="27">
        <v>52350</v>
      </c>
      <c r="H32" s="27">
        <v>28700</v>
      </c>
      <c r="I32" s="22" t="s">
        <v>64</v>
      </c>
      <c r="J32" s="23">
        <f t="shared" si="3"/>
        <v>185750</v>
      </c>
    </row>
    <row r="33" spans="1:15" ht="39" customHeight="1" x14ac:dyDescent="0.35">
      <c r="A33" s="4"/>
      <c r="B33" s="4" t="s">
        <v>76</v>
      </c>
      <c r="C33" s="36" t="s">
        <v>101</v>
      </c>
      <c r="D33" s="23">
        <v>4500</v>
      </c>
      <c r="E33" s="23">
        <v>4500</v>
      </c>
      <c r="F33" s="23">
        <v>4500</v>
      </c>
      <c r="G33" s="23">
        <v>4500</v>
      </c>
      <c r="H33" s="23">
        <v>4500</v>
      </c>
      <c r="I33" s="22" t="s">
        <v>64</v>
      </c>
      <c r="J33" s="23">
        <f t="shared" ref="J33:J44" si="4">D33+E33+F33+G33+H33</f>
        <v>22500</v>
      </c>
      <c r="O33" s="35"/>
    </row>
    <row r="34" spans="1:15" ht="40.5" customHeight="1" x14ac:dyDescent="0.35">
      <c r="A34" s="4"/>
      <c r="B34" s="4" t="s">
        <v>51</v>
      </c>
      <c r="C34" s="22" t="s">
        <v>116</v>
      </c>
      <c r="D34" s="23">
        <v>300000</v>
      </c>
      <c r="E34" s="27">
        <v>500000</v>
      </c>
      <c r="F34" s="27">
        <v>500000</v>
      </c>
      <c r="G34" s="27">
        <v>500000</v>
      </c>
      <c r="H34" s="27">
        <v>500000</v>
      </c>
      <c r="I34" s="22" t="s">
        <v>64</v>
      </c>
      <c r="J34" s="23">
        <f t="shared" si="4"/>
        <v>2300000</v>
      </c>
    </row>
    <row r="35" spans="1:15" ht="43.5" x14ac:dyDescent="0.35">
      <c r="A35" s="4"/>
      <c r="B35" s="4" t="s">
        <v>78</v>
      </c>
      <c r="C35" s="22" t="s">
        <v>77</v>
      </c>
      <c r="D35" s="27">
        <v>5420</v>
      </c>
      <c r="E35" s="27">
        <v>28000</v>
      </c>
      <c r="F35" s="27">
        <v>28000</v>
      </c>
      <c r="G35" s="27">
        <v>28000</v>
      </c>
      <c r="H35" s="27">
        <v>28000</v>
      </c>
      <c r="I35" s="4" t="s">
        <v>46</v>
      </c>
      <c r="J35" s="23">
        <f t="shared" si="4"/>
        <v>117420</v>
      </c>
    </row>
    <row r="36" spans="1:15" ht="58" x14ac:dyDescent="0.35">
      <c r="A36" s="30"/>
      <c r="B36" s="30" t="s">
        <v>80</v>
      </c>
      <c r="C36" s="31" t="s">
        <v>79</v>
      </c>
      <c r="D36" s="32">
        <v>2500</v>
      </c>
      <c r="E36" s="32">
        <v>3500</v>
      </c>
      <c r="F36" s="33">
        <v>4000</v>
      </c>
      <c r="G36" s="33">
        <v>4000</v>
      </c>
      <c r="H36" s="33">
        <v>4000</v>
      </c>
      <c r="I36" s="30" t="s">
        <v>64</v>
      </c>
      <c r="J36" s="34">
        <f t="shared" si="4"/>
        <v>18000</v>
      </c>
    </row>
    <row r="37" spans="1:15" ht="70" x14ac:dyDescent="0.35">
      <c r="A37" s="30"/>
      <c r="B37" s="30" t="s">
        <v>82</v>
      </c>
      <c r="C37" s="5" t="s">
        <v>81</v>
      </c>
      <c r="D37" s="32">
        <v>6650</v>
      </c>
      <c r="E37" s="32">
        <v>6650</v>
      </c>
      <c r="F37" s="32">
        <v>6650</v>
      </c>
      <c r="G37" s="32">
        <v>6650</v>
      </c>
      <c r="H37" s="32">
        <v>6650</v>
      </c>
      <c r="I37" s="30" t="s">
        <v>64</v>
      </c>
      <c r="J37" s="34">
        <f t="shared" si="4"/>
        <v>33250</v>
      </c>
    </row>
    <row r="38" spans="1:15" ht="108" customHeight="1" x14ac:dyDescent="0.35">
      <c r="A38" s="30"/>
      <c r="B38" s="30" t="s">
        <v>83</v>
      </c>
      <c r="C38" s="31" t="s">
        <v>144</v>
      </c>
      <c r="D38" s="32">
        <f>3608640+100000</f>
        <v>3708640</v>
      </c>
      <c r="E38" s="32">
        <v>3750000</v>
      </c>
      <c r="F38" s="32">
        <v>3800000</v>
      </c>
      <c r="G38" s="32">
        <v>3600000</v>
      </c>
      <c r="H38" s="32">
        <v>3600000</v>
      </c>
      <c r="I38" s="31" t="s">
        <v>84</v>
      </c>
      <c r="J38" s="34">
        <f t="shared" si="4"/>
        <v>18458640</v>
      </c>
    </row>
    <row r="39" spans="1:15" ht="87" x14ac:dyDescent="0.35">
      <c r="A39" s="4"/>
      <c r="B39" s="4" t="s">
        <v>86</v>
      </c>
      <c r="C39" s="22" t="s">
        <v>85</v>
      </c>
      <c r="D39" s="27">
        <v>16650</v>
      </c>
      <c r="E39" s="27">
        <v>15000</v>
      </c>
      <c r="F39" s="23">
        <v>15000</v>
      </c>
      <c r="G39" s="23">
        <v>17000</v>
      </c>
      <c r="H39" s="23">
        <v>20000</v>
      </c>
      <c r="I39" s="4" t="s">
        <v>117</v>
      </c>
      <c r="J39" s="23">
        <f t="shared" si="4"/>
        <v>83650</v>
      </c>
    </row>
    <row r="40" spans="1:15" ht="58" x14ac:dyDescent="0.35">
      <c r="A40" s="4"/>
      <c r="B40" s="4" t="s">
        <v>88</v>
      </c>
      <c r="C40" s="57" t="s">
        <v>87</v>
      </c>
      <c r="D40" s="4">
        <v>0</v>
      </c>
      <c r="E40" s="27">
        <v>100000</v>
      </c>
      <c r="F40" s="27">
        <v>120000</v>
      </c>
      <c r="G40" s="27">
        <v>130000</v>
      </c>
      <c r="H40" s="27">
        <v>140000</v>
      </c>
      <c r="I40" s="22" t="s">
        <v>89</v>
      </c>
      <c r="J40" s="23">
        <f t="shared" si="4"/>
        <v>490000</v>
      </c>
    </row>
    <row r="41" spans="1:15" ht="72.5" x14ac:dyDescent="0.35">
      <c r="A41" s="30"/>
      <c r="B41" s="30" t="s">
        <v>90</v>
      </c>
      <c r="C41" s="31" t="s">
        <v>91</v>
      </c>
      <c r="D41" s="32">
        <v>8750</v>
      </c>
      <c r="E41" s="32">
        <v>5840</v>
      </c>
      <c r="F41" s="32">
        <v>8100</v>
      </c>
      <c r="G41" s="32">
        <v>9300</v>
      </c>
      <c r="H41" s="32">
        <v>9370</v>
      </c>
      <c r="I41" s="31" t="s">
        <v>84</v>
      </c>
      <c r="J41" s="34">
        <f t="shared" si="4"/>
        <v>41360</v>
      </c>
    </row>
    <row r="42" spans="1:15" ht="58" x14ac:dyDescent="0.35">
      <c r="A42" s="4"/>
      <c r="B42" s="4" t="s">
        <v>93</v>
      </c>
      <c r="C42" s="22" t="s">
        <v>92</v>
      </c>
      <c r="D42" s="27">
        <v>10000</v>
      </c>
      <c r="E42" s="27">
        <v>20000</v>
      </c>
      <c r="F42" s="27">
        <v>25000</v>
      </c>
      <c r="G42" s="27">
        <v>25000</v>
      </c>
      <c r="H42" s="23">
        <v>25000</v>
      </c>
      <c r="I42" s="22" t="s">
        <v>84</v>
      </c>
      <c r="J42" s="23">
        <f t="shared" si="4"/>
        <v>105000</v>
      </c>
    </row>
    <row r="43" spans="1:15" ht="105" customHeight="1" x14ac:dyDescent="0.35">
      <c r="A43" s="4"/>
      <c r="B43" s="4" t="s">
        <v>94</v>
      </c>
      <c r="C43" s="22" t="s">
        <v>143</v>
      </c>
      <c r="D43" s="23">
        <v>75000</v>
      </c>
      <c r="E43" s="23">
        <v>105000</v>
      </c>
      <c r="F43" s="23">
        <v>150000</v>
      </c>
      <c r="G43" s="23">
        <v>150000</v>
      </c>
      <c r="H43" s="23">
        <v>150000</v>
      </c>
      <c r="I43" s="4" t="s">
        <v>95</v>
      </c>
      <c r="J43" s="23">
        <f t="shared" si="4"/>
        <v>630000</v>
      </c>
    </row>
    <row r="44" spans="1:15" ht="43.5" x14ac:dyDescent="0.35">
      <c r="A44" s="4"/>
      <c r="B44" s="4" t="s">
        <v>96</v>
      </c>
      <c r="C44" s="22" t="s">
        <v>142</v>
      </c>
      <c r="D44" s="27">
        <v>10360</v>
      </c>
      <c r="E44" s="27">
        <v>15670</v>
      </c>
      <c r="F44" s="27">
        <v>16470</v>
      </c>
      <c r="G44" s="27">
        <v>16470</v>
      </c>
      <c r="H44" s="27">
        <v>16470</v>
      </c>
      <c r="I44" s="22" t="s">
        <v>97</v>
      </c>
      <c r="J44" s="23">
        <f t="shared" si="4"/>
        <v>75440</v>
      </c>
    </row>
    <row r="46" spans="1:15" ht="15" thickBot="1" x14ac:dyDescent="0.4"/>
    <row r="47" spans="1:15" ht="54" customHeight="1" thickBot="1" x14ac:dyDescent="0.4">
      <c r="B47" s="38"/>
      <c r="C47" s="41" t="s">
        <v>141</v>
      </c>
      <c r="D47" s="42">
        <v>2024</v>
      </c>
      <c r="E47" s="42">
        <v>2025</v>
      </c>
      <c r="F47" s="42">
        <v>2026</v>
      </c>
      <c r="G47" s="42">
        <v>2027</v>
      </c>
      <c r="H47" s="42">
        <v>2028</v>
      </c>
      <c r="I47" s="43" t="s">
        <v>109</v>
      </c>
    </row>
    <row r="48" spans="1:15" ht="24" customHeight="1" x14ac:dyDescent="0.35">
      <c r="C48" s="49" t="s">
        <v>110</v>
      </c>
      <c r="D48" s="50">
        <f>D11+D12+D13+D16+D17+D18+D21+D22+D23+D24+D25+D26+D27+D28+D29+D30+D31+D32+D33+D34+D35+D36+D37+D38+D39+D40+D41+D42+D43+D44</f>
        <v>8504986</v>
      </c>
      <c r="E48" s="50">
        <f>E11+E12+E13+E16+E17+E18+E21+E22+E23+E24+E25+E26+E27+E28+E29+E30+E31+E32+E33+E34+E35+E36+E37+E38+E39+E40+E41+E42+E43+E44</f>
        <v>9824504.5999999996</v>
      </c>
      <c r="F48" s="50">
        <f>F11+F12+F13+F16+F17+F18+F21+F22+F23+F24+F25+F26+F27+F28+F29+F30+F31+F32+F33+F34+F35+F36+F37+F38+F39+F40+F41+F42+F43+F44</f>
        <v>10405251.43</v>
      </c>
      <c r="G48" s="50">
        <f>G11+G12+G13+G16+G17+G18+G21+G22+G23+G24+G25+G26+G27+G28+G29+G30+G31+G32+G33+G34+G35+G36+G37+G38+G39+G40+G41+G42+G43+G44</f>
        <v>10182851.43</v>
      </c>
      <c r="H48" s="50">
        <f>H11+H12+H13+H16+H17+H18+H21+H22+H23+H24+H25+H26+H27+H28+H29+H30+H31+H32+H33+H34+H35+H36+H37+H38+H39+H40+H41+H42+H43+H44</f>
        <v>10471087.501499999</v>
      </c>
      <c r="I48" s="58">
        <v>21892430.9615</v>
      </c>
    </row>
    <row r="49" spans="3:10" ht="29.25" customHeight="1" x14ac:dyDescent="0.35">
      <c r="C49" s="44" t="s">
        <v>104</v>
      </c>
      <c r="D49" s="8">
        <f>D16+D18</f>
        <v>4011176</v>
      </c>
      <c r="E49" s="8">
        <f>E16+E18</f>
        <v>4257094.5999999996</v>
      </c>
      <c r="F49" s="8">
        <f>F16+F18</f>
        <v>4467681.43</v>
      </c>
      <c r="G49" s="8">
        <f>G16+G18</f>
        <v>4467681.43</v>
      </c>
      <c r="H49" s="8">
        <f>H16+H18</f>
        <v>4688797.5014999993</v>
      </c>
      <c r="I49" s="48">
        <f t="shared" ref="I49:I53" si="5">D49+E49+F49+G49+H49</f>
        <v>21892430.9615</v>
      </c>
    </row>
    <row r="50" spans="3:10" ht="21" customHeight="1" x14ac:dyDescent="0.35">
      <c r="C50" s="44" t="s">
        <v>105</v>
      </c>
      <c r="D50" s="8">
        <v>545170</v>
      </c>
      <c r="E50" s="8">
        <f>1080720+377240</f>
        <v>1457960</v>
      </c>
      <c r="F50" s="8">
        <v>1702570</v>
      </c>
      <c r="G50" s="8">
        <v>1670170</v>
      </c>
      <c r="H50" s="8">
        <v>1456170</v>
      </c>
      <c r="I50" s="48">
        <f t="shared" si="5"/>
        <v>6832040</v>
      </c>
    </row>
    <row r="51" spans="3:10" ht="25.5" customHeight="1" x14ac:dyDescent="0.35">
      <c r="C51" s="44" t="s">
        <v>106</v>
      </c>
      <c r="D51" s="10">
        <v>165000</v>
      </c>
      <c r="E51" s="10">
        <v>165000</v>
      </c>
      <c r="F51" s="10">
        <v>165000</v>
      </c>
      <c r="G51" s="10">
        <v>165000</v>
      </c>
      <c r="H51" s="10">
        <v>165000</v>
      </c>
      <c r="I51" s="48">
        <f t="shared" si="5"/>
        <v>825000</v>
      </c>
    </row>
    <row r="52" spans="3:10" ht="24" customHeight="1" x14ac:dyDescent="0.35">
      <c r="C52" s="44" t="s">
        <v>107</v>
      </c>
      <c r="D52" s="7">
        <f>D40+D43</f>
        <v>75000</v>
      </c>
      <c r="E52" s="7">
        <f>E40+E43</f>
        <v>205000</v>
      </c>
      <c r="F52" s="7">
        <f>F40+F43</f>
        <v>270000</v>
      </c>
      <c r="G52" s="7">
        <f>G40+G43</f>
        <v>280000</v>
      </c>
      <c r="H52" s="7">
        <f>H40+H43</f>
        <v>290000</v>
      </c>
      <c r="I52" s="48">
        <f t="shared" si="5"/>
        <v>1120000</v>
      </c>
    </row>
    <row r="53" spans="3:10" ht="26.25" customHeight="1" thickBot="1" x14ac:dyDescent="0.4">
      <c r="C53" s="45" t="s">
        <v>108</v>
      </c>
      <c r="D53" s="46">
        <f>D38</f>
        <v>3708640</v>
      </c>
      <c r="E53" s="46">
        <f>E38</f>
        <v>3750000</v>
      </c>
      <c r="F53" s="46">
        <f>F38</f>
        <v>3800000</v>
      </c>
      <c r="G53" s="46">
        <f>G38</f>
        <v>3600000</v>
      </c>
      <c r="H53" s="46">
        <f>H38</f>
        <v>3600000</v>
      </c>
      <c r="I53" s="47">
        <f t="shared" si="5"/>
        <v>18458640</v>
      </c>
    </row>
    <row r="54" spans="3:10" ht="21" customHeight="1" thickBot="1" x14ac:dyDescent="0.4"/>
    <row r="55" spans="3:10" x14ac:dyDescent="0.35">
      <c r="C55" s="59" t="s">
        <v>50</v>
      </c>
      <c r="D55" s="60">
        <v>316833</v>
      </c>
      <c r="E55" s="60">
        <v>324700</v>
      </c>
      <c r="F55" s="61">
        <v>331217</v>
      </c>
      <c r="G55" s="55"/>
    </row>
    <row r="56" spans="3:10" x14ac:dyDescent="0.35">
      <c r="C56" s="62" t="s">
        <v>140</v>
      </c>
      <c r="D56" s="27">
        <v>5118808</v>
      </c>
      <c r="E56" s="27">
        <v>5331144</v>
      </c>
      <c r="F56" s="63">
        <v>5412613</v>
      </c>
      <c r="G56" s="55"/>
      <c r="I56" s="37"/>
      <c r="J56" s="37"/>
    </row>
    <row r="57" spans="3:10" ht="44" thickBot="1" x14ac:dyDescent="0.4">
      <c r="C57" s="66" t="s">
        <v>139</v>
      </c>
      <c r="D57" s="64">
        <f>D55+D56</f>
        <v>5435641</v>
      </c>
      <c r="E57" s="64">
        <f t="shared" ref="E57:F57" si="6">E55+E56</f>
        <v>5655844</v>
      </c>
      <c r="F57" s="65">
        <f t="shared" si="6"/>
        <v>5743830</v>
      </c>
      <c r="G57" s="56"/>
    </row>
    <row r="59" spans="3:10" x14ac:dyDescent="0.35">
      <c r="C59" t="s">
        <v>137</v>
      </c>
    </row>
    <row r="60" spans="3:10" ht="29" x14ac:dyDescent="0.35">
      <c r="C60" s="4" t="s">
        <v>138</v>
      </c>
      <c r="D60" s="4">
        <v>2024</v>
      </c>
      <c r="E60" s="4">
        <v>2025</v>
      </c>
      <c r="F60" s="4">
        <v>2026</v>
      </c>
      <c r="G60" s="4">
        <v>2027</v>
      </c>
      <c r="H60" s="4">
        <v>2028</v>
      </c>
      <c r="I60" s="22" t="s">
        <v>120</v>
      </c>
    </row>
    <row r="61" spans="3:10" x14ac:dyDescent="0.35">
      <c r="C61" s="39" t="s">
        <v>121</v>
      </c>
      <c r="D61" s="40">
        <f>D48-D57</f>
        <v>3069345</v>
      </c>
      <c r="E61" s="40">
        <f>E48-E57</f>
        <v>4168660.5999999996</v>
      </c>
      <c r="F61" s="40">
        <f>F48-F57</f>
        <v>4661421.43</v>
      </c>
      <c r="G61" s="40">
        <f t="shared" ref="G61:I61" si="7">G48-G57</f>
        <v>10182851.43</v>
      </c>
      <c r="H61" s="40">
        <f t="shared" si="7"/>
        <v>10471087.501499999</v>
      </c>
      <c r="I61" s="40">
        <f t="shared" si="7"/>
        <v>21892430.9615</v>
      </c>
      <c r="J61" s="9"/>
    </row>
    <row r="62" spans="3:10" x14ac:dyDescent="0.35">
      <c r="J62" s="9"/>
    </row>
    <row r="64" spans="3:10" x14ac:dyDescent="0.35">
      <c r="D64" s="55"/>
      <c r="E64" s="55"/>
      <c r="F64" s="55"/>
      <c r="G64" s="55"/>
      <c r="J64" s="9"/>
    </row>
    <row r="65" spans="3:10" x14ac:dyDescent="0.35">
      <c r="D65" s="9"/>
      <c r="E65" s="9"/>
      <c r="F65" s="9"/>
      <c r="G65" s="9"/>
      <c r="H65" s="9"/>
    </row>
    <row r="66" spans="3:10" x14ac:dyDescent="0.35">
      <c r="J66" s="9"/>
    </row>
    <row r="67" spans="3:10" x14ac:dyDescent="0.35">
      <c r="C67" s="37"/>
      <c r="D67" s="54"/>
      <c r="E67" s="54"/>
      <c r="F67" s="54"/>
      <c r="G67" s="54"/>
    </row>
    <row r="69" spans="3:10" x14ac:dyDescent="0.35">
      <c r="D69" s="9"/>
      <c r="E69" s="9"/>
      <c r="F69" s="9"/>
      <c r="G69" s="9"/>
      <c r="H69" s="9"/>
    </row>
    <row r="71" spans="3:10" x14ac:dyDescent="0.35">
      <c r="D71" s="9"/>
      <c r="E71" s="9"/>
      <c r="F71" s="9"/>
      <c r="G71" s="9"/>
      <c r="I71" s="9"/>
    </row>
    <row r="72" spans="3:10" x14ac:dyDescent="0.35">
      <c r="I72" s="9"/>
    </row>
    <row r="73" spans="3:10" x14ac:dyDescent="0.35">
      <c r="D73" s="9"/>
      <c r="E73" s="9"/>
      <c r="F73" s="9"/>
      <c r="G73" s="9"/>
    </row>
    <row r="75" spans="3:10" x14ac:dyDescent="0.35">
      <c r="E75" s="9"/>
    </row>
    <row r="76" spans="3:10" x14ac:dyDescent="0.35">
      <c r="G76" s="9"/>
    </row>
    <row r="77" spans="3:10" x14ac:dyDescent="0.35">
      <c r="E77" s="9"/>
    </row>
  </sheetData>
  <mergeCells count="10">
    <mergeCell ref="B3:I4"/>
    <mergeCell ref="J3:J7"/>
    <mergeCell ref="B5:I5"/>
    <mergeCell ref="A6:A7"/>
    <mergeCell ref="B6:I7"/>
    <mergeCell ref="C8:I9"/>
    <mergeCell ref="I14:I15"/>
    <mergeCell ref="J14:J15"/>
    <mergeCell ref="B15:H15"/>
    <mergeCell ref="J8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Opcioni 1</vt:lpstr>
      <vt:lpstr>Opcioni 2</vt:lpstr>
      <vt:lpstr>Opcioni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2024-02-29T09:22:28Z</dcterms:created>
  <dcterms:modified xsi:type="dcterms:W3CDTF">2024-04-23T07:49:15Z</dcterms:modified>
</cp:coreProperties>
</file>